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queryTables/queryTable3.xml" ContentType="application/vnd.openxmlformats-officedocument.spreadsheetml.query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00" yWindow="285" windowWidth="19440" windowHeight="12015" tabRatio="918" activeTab="4"/>
  </bookViews>
  <sheets>
    <sheet name="Eichkurve Nitrat 16dgh" sheetId="1" r:id="rId1"/>
    <sheet name="Eichkurve Nitrat 16i" sheetId="2" r:id="rId2"/>
    <sheet name="Nitrat Gruppenwerte 16dgh" sheetId="3" r:id="rId3"/>
    <sheet name="Eichkurve Phosphat 16dghi" sheetId="4" r:id="rId4"/>
    <sheet name="Phosphat Gruppenwerte 16dgh" sheetId="5" r:id="rId5"/>
    <sheet name="Phosphat Gruppenwertde 16i" sheetId="6" r:id="rId6"/>
  </sheets>
  <definedNames>
    <definedName name="SF1314_3dgh_Nitrat" localSheetId="2">'Nitrat Gruppenwerte 16dgh'!$A$1:$D$5</definedName>
    <definedName name="SF1314_3dgh_Nitrat_eichkurve" localSheetId="0">'Eichkurve Nitrat 16dgh'!$A$1:$F$7</definedName>
    <definedName name="SF1314_Nitrat_eichkurve_Luet" localSheetId="1">'Eichkurve Nitrat 16i'!$A$1:$F$7</definedName>
    <definedName name="SF1314_Phosphat" localSheetId="4">'Phosphat Gruppenwerte 16dgh'!$A$1:$C$9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2" i="3"/>
  <c r="D3" i="3"/>
  <c r="D4" i="3"/>
  <c r="D5" i="3"/>
  <c r="D6" i="3"/>
  <c r="D7" i="3"/>
  <c r="D8" i="3"/>
  <c r="D2" i="3"/>
</calcChain>
</file>

<file path=xl/connections.xml><?xml version="1.0" encoding="utf-8"?>
<connections xmlns="http://schemas.openxmlformats.org/spreadsheetml/2006/main">
  <connection id="1" name="SF1314_3dgh_Nitrat" type="6" refreshedVersion="4" background="1" saveData="1">
    <textPr codePage="850" sourceFile="H:\Dropbox\00_SF3\00_Oekoprojekt\00_Messwerte_Nitratmessung\SF1314_3dgh_Nitrat.txt" thousands="'" tab="0" comma="1">
      <textFields count="5">
        <textField/>
        <textField/>
        <textField/>
        <textField/>
        <textField/>
      </textFields>
    </textPr>
  </connection>
  <connection id="2" name="SF1314_3dgh_Nitrat_eichkurve" type="6" refreshedVersion="4" background="1" saveData="1">
    <textPr sourceFile="H:\Dropbox\00_SF3\00_Oekoprojekt\00_Messwerte_Nitratmessung\SF1314_3dgh_Nitrat_eichkurve.txt" thousands="'" tab="0" comma="1">
      <textFields count="6">
        <textField/>
        <textField/>
        <textField/>
        <textField/>
        <textField/>
        <textField/>
      </textFields>
    </textPr>
  </connection>
  <connection id="3" name="SF1314_Nitrat_eichkurve_Luet" type="6" refreshedVersion="4" background="1" saveData="1">
    <textPr codePage="850" sourceFile="H:\Dropbox\00_SF3\00_Oekoprojekt\00_Messwerte_Nitratmessung\SF1314_Nitrat_eichkurve_Luet.txt" thousands="'" tab="0" comma="1">
      <textFields count="6">
        <textField/>
        <textField/>
        <textField/>
        <textField/>
        <textField/>
        <textField/>
      </textFields>
    </textPr>
  </connection>
  <connection id="4" name="SF1314_Phosphat.txt" type="6" refreshedVersion="0" background="1" saveData="1">
    <textPr fileType="mac" sourceFile="Macintosh HD:Users:dolder:Daten:koeniz-lerbermatt:Dropbox:00_SF3:00_Oekoprojekt:00_Messwerte_Nitratmessung:SF1314_Phosphat.txt" thousands="'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<sst xmlns="http://schemas.openxmlformats.org/spreadsheetml/2006/main" count="85" uniqueCount="48">
  <si>
    <t>Sample ID</t>
  </si>
  <si>
    <t>Type</t>
  </si>
  <si>
    <t>Conc</t>
  </si>
  <si>
    <t>Wgt.Factor</t>
  </si>
  <si>
    <t>Comments</t>
  </si>
  <si>
    <t>Nullwert</t>
  </si>
  <si>
    <t>Standard</t>
  </si>
  <si>
    <t>Eichlösung 1</t>
  </si>
  <si>
    <t>Eichlösung 5</t>
  </si>
  <si>
    <t>Eichlösung 4</t>
  </si>
  <si>
    <t>Eichlösung 3</t>
  </si>
  <si>
    <t>Eichlösung 2</t>
  </si>
  <si>
    <t>Absorption</t>
  </si>
  <si>
    <t>Gruppe</t>
  </si>
  <si>
    <t>Aborption</t>
  </si>
  <si>
    <t>Konzentration</t>
  </si>
  <si>
    <t>WL220.0</t>
  </si>
  <si>
    <t>Nathalie+Svenja</t>
  </si>
  <si>
    <t>Angela+Robin+Joan+Eva</t>
  </si>
  <si>
    <t>Ibrahim+VV</t>
  </si>
  <si>
    <t>ARJE_2</t>
  </si>
  <si>
    <t>FsYs 1</t>
  </si>
  <si>
    <t>FsYs 2</t>
  </si>
  <si>
    <t>Flo&amp;Jonah</t>
  </si>
  <si>
    <t>Conc_ber_EK_16dgh</t>
  </si>
  <si>
    <t>Conc_ber_EK_16i</t>
  </si>
  <si>
    <t>WL880.0</t>
  </si>
  <si>
    <t>E1</t>
  </si>
  <si>
    <t>E2</t>
  </si>
  <si>
    <t>E3</t>
  </si>
  <si>
    <t>E4</t>
  </si>
  <si>
    <t>E5</t>
  </si>
  <si>
    <t>E6</t>
  </si>
  <si>
    <t>Phosphat-Eichkurve</t>
  </si>
  <si>
    <t>EvaJara</t>
  </si>
  <si>
    <t>SerainaLea</t>
  </si>
  <si>
    <t>JanNico</t>
  </si>
  <si>
    <t>CÈlineSivitha</t>
  </si>
  <si>
    <t>SarahAnna</t>
  </si>
  <si>
    <t>Celsetina Lara</t>
  </si>
  <si>
    <t>LeonLukas</t>
  </si>
  <si>
    <t>YvonneSofia</t>
  </si>
  <si>
    <t>lukasRuwan</t>
  </si>
  <si>
    <t>RobinAngela</t>
  </si>
  <si>
    <t>Ibrahim Vincent</t>
  </si>
  <si>
    <t>Joan Eva</t>
  </si>
  <si>
    <t>Svenja, Nathalie</t>
  </si>
  <si>
    <t>FsYs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</si>
</sst>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5">
    <cellStyle name="Besuchter Hyperlink" xfId="2" builtinId="9" hidden="1"/>
    <cellStyle name="Besuchter Hyperlink" xfId="4" builtinId="9" hidden="1"/>
    <cellStyle name="Hyperlink" xfId="1" builtinId="8" hidden="1"/>
    <cellStyle name="Hyper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'Eichkurve Nitrat 16dgh'!$D$1</c:f>
              <c:strCache>
                <c:ptCount val="1"/>
                <c:pt idx="0">
                  <c:v>Absorption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29288605453243999"/>
                  <c:y val="-0.149045275590551"/>
                </c:manualLayout>
              </c:layout>
              <c:numFmt formatCode="General" sourceLinked="0"/>
            </c:trendlineLbl>
          </c:trendline>
          <c:xVal>
            <c:numRef>
              <c:f>'Eichkurve Nitrat 16dgh'!$C$2:$C$7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</c:numCache>
            </c:numRef>
          </c:xVal>
          <c:yVal>
            <c:numRef>
              <c:f>'Eichkurve Nitrat 16dgh'!$D$2:$D$7</c:f>
              <c:numCache>
                <c:formatCode>General</c:formatCode>
                <c:ptCount val="6"/>
                <c:pt idx="0">
                  <c:v>0</c:v>
                </c:pt>
                <c:pt idx="1">
                  <c:v>0.67200000000000004</c:v>
                </c:pt>
                <c:pt idx="2">
                  <c:v>1.171</c:v>
                </c:pt>
                <c:pt idx="3">
                  <c:v>1.1930000000000001</c:v>
                </c:pt>
                <c:pt idx="4">
                  <c:v>1.1439999999999999</c:v>
                </c:pt>
                <c:pt idx="5">
                  <c:v>2.335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23264"/>
        <c:axId val="98924800"/>
      </c:scatterChart>
      <c:valAx>
        <c:axId val="989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924800"/>
        <c:crosses val="autoZero"/>
        <c:crossBetween val="midCat"/>
      </c:valAx>
      <c:valAx>
        <c:axId val="98924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923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'Eichkurve Nitrat 16i'!$D$1</c:f>
              <c:strCache>
                <c:ptCount val="1"/>
                <c:pt idx="0">
                  <c:v>Absorption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27747593015213701"/>
                  <c:y val="-5.0976849836877003E-2"/>
                </c:manualLayout>
              </c:layout>
              <c:numFmt formatCode="General" sourceLinked="0"/>
            </c:trendlineLbl>
          </c:trendline>
          <c:xVal>
            <c:numRef>
              <c:f>'Eichkurve Nitrat 16i'!$C$2:$C$7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</c:numCache>
            </c:numRef>
          </c:xVal>
          <c:yVal>
            <c:numRef>
              <c:f>'Eichkurve Nitrat 16i'!$D$2:$D$7</c:f>
              <c:numCache>
                <c:formatCode>General</c:formatCode>
                <c:ptCount val="6"/>
                <c:pt idx="0">
                  <c:v>0</c:v>
                </c:pt>
                <c:pt idx="1">
                  <c:v>0.23899999999999999</c:v>
                </c:pt>
                <c:pt idx="2">
                  <c:v>0.502</c:v>
                </c:pt>
                <c:pt idx="3">
                  <c:v>1.075</c:v>
                </c:pt>
                <c:pt idx="4">
                  <c:v>1.621</c:v>
                </c:pt>
                <c:pt idx="5">
                  <c:v>2.198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43488"/>
        <c:axId val="98545024"/>
      </c:scatterChart>
      <c:valAx>
        <c:axId val="985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545024"/>
        <c:crosses val="autoZero"/>
        <c:crossBetween val="midCat"/>
      </c:valAx>
      <c:valAx>
        <c:axId val="9854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43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Eichkurve</a:t>
            </a:r>
            <a:r>
              <a:rPr lang="de-DE" baseline="0"/>
              <a:t> Phosphatmessung (880 nm)</a:t>
            </a:r>
            <a:endParaRPr lang="de-DE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'Eichkurve Phosphat 16dghi'!$D$3</c:f>
              <c:strCache>
                <c:ptCount val="1"/>
                <c:pt idx="0">
                  <c:v>WL880.0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5088544966362001"/>
                  <c:y val="-6.4163684084943898E-2"/>
                </c:manualLayout>
              </c:layout>
              <c:numFmt formatCode="General" sourceLinked="0"/>
            </c:trendlineLbl>
          </c:trendline>
          <c:xVal>
            <c:numRef>
              <c:f>'Eichkurve Phosphat 16dghi'!$C$4:$C$9</c:f>
              <c:numCache>
                <c:formatCode>General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</c:numCache>
            </c:numRef>
          </c:xVal>
          <c:yVal>
            <c:numRef>
              <c:f>'Eichkurve Phosphat 16dghi'!$D$4:$D$9</c:f>
              <c:numCache>
                <c:formatCode>General</c:formatCode>
                <c:ptCount val="6"/>
                <c:pt idx="0">
                  <c:v>0</c:v>
                </c:pt>
                <c:pt idx="1">
                  <c:v>6.0000000000000001E-3</c:v>
                </c:pt>
                <c:pt idx="2">
                  <c:v>1.7999999999999999E-2</c:v>
                </c:pt>
                <c:pt idx="3">
                  <c:v>4.4999999999999998E-2</c:v>
                </c:pt>
                <c:pt idx="4">
                  <c:v>9.2999999999999999E-2</c:v>
                </c:pt>
                <c:pt idx="5">
                  <c:v>0.20100000000000001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39328"/>
        <c:axId val="98740864"/>
      </c:scatterChart>
      <c:valAx>
        <c:axId val="98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740864"/>
        <c:crosses val="autoZero"/>
        <c:crossBetween val="midCat"/>
      </c:valAx>
      <c:valAx>
        <c:axId val="9874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39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6</xdr:row>
      <xdr:rowOff>123824</xdr:rowOff>
    </xdr:from>
    <xdr:to>
      <xdr:col>14</xdr:col>
      <xdr:colOff>695325</xdr:colOff>
      <xdr:row>24</xdr:row>
      <xdr:rowOff>171449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1</xdr:row>
      <xdr:rowOff>114299</xdr:rowOff>
    </xdr:from>
    <xdr:to>
      <xdr:col>15</xdr:col>
      <xdr:colOff>190500</xdr:colOff>
      <xdr:row>24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2</xdr:row>
      <xdr:rowOff>38100</xdr:rowOff>
    </xdr:from>
    <xdr:to>
      <xdr:col>13</xdr:col>
      <xdr:colOff>406400</xdr:colOff>
      <xdr:row>25</xdr:row>
      <xdr:rowOff>50800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F1314_3dgh_Nitrat_eichkurve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F1314_Nitrat_eichkurve_Luet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F1314_3dgh_Nitrat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F1314_Phosphat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5" sqref="E15"/>
    </sheetView>
  </sheetViews>
  <sheetFormatPr baseColWidth="10" defaultRowHeight="15" x14ac:dyDescent="0.25"/>
  <cols>
    <col min="1" max="1" width="11.85546875" bestFit="1" customWidth="1"/>
    <col min="2" max="2" width="8.85546875" bestFit="1" customWidth="1"/>
    <col min="3" max="3" width="5.28515625" bestFit="1" customWidth="1"/>
    <col min="4" max="4" width="8.28515625" bestFit="1" customWidth="1"/>
    <col min="5" max="6" width="10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3</v>
      </c>
      <c r="F1" t="s">
        <v>4</v>
      </c>
    </row>
    <row r="2" spans="1:6" x14ac:dyDescent="0.25">
      <c r="A2" t="s">
        <v>5</v>
      </c>
      <c r="B2" t="s">
        <v>6</v>
      </c>
      <c r="C2">
        <v>0</v>
      </c>
      <c r="D2">
        <v>0</v>
      </c>
      <c r="E2">
        <v>1</v>
      </c>
    </row>
    <row r="3" spans="1:6" x14ac:dyDescent="0.25">
      <c r="A3" t="s">
        <v>7</v>
      </c>
      <c r="B3" t="s">
        <v>6</v>
      </c>
      <c r="C3">
        <v>5</v>
      </c>
      <c r="D3">
        <v>0.67200000000000004</v>
      </c>
      <c r="E3">
        <v>1</v>
      </c>
    </row>
    <row r="4" spans="1:6" x14ac:dyDescent="0.25">
      <c r="A4" t="s">
        <v>11</v>
      </c>
      <c r="B4" t="s">
        <v>6</v>
      </c>
      <c r="C4">
        <v>10</v>
      </c>
      <c r="D4">
        <v>1.171</v>
      </c>
      <c r="E4">
        <v>1</v>
      </c>
    </row>
    <row r="5" spans="1:6" x14ac:dyDescent="0.25">
      <c r="A5" t="s">
        <v>10</v>
      </c>
      <c r="B5" t="s">
        <v>6</v>
      </c>
      <c r="C5">
        <v>20</v>
      </c>
      <c r="D5">
        <v>1.1930000000000001</v>
      </c>
      <c r="E5">
        <v>1</v>
      </c>
    </row>
    <row r="6" spans="1:6" x14ac:dyDescent="0.25">
      <c r="A6" t="s">
        <v>9</v>
      </c>
      <c r="B6" t="s">
        <v>6</v>
      </c>
      <c r="C6">
        <v>30</v>
      </c>
      <c r="D6">
        <v>1.1439999999999999</v>
      </c>
      <c r="E6">
        <v>1</v>
      </c>
    </row>
    <row r="7" spans="1:6" x14ac:dyDescent="0.25">
      <c r="A7" t="s">
        <v>8</v>
      </c>
      <c r="B7" t="s">
        <v>6</v>
      </c>
      <c r="C7">
        <v>40</v>
      </c>
      <c r="D7">
        <v>2.335</v>
      </c>
      <c r="E7">
        <v>1</v>
      </c>
    </row>
  </sheetData>
  <sortState ref="A3:E7">
    <sortCondition ref="A3"/>
  </sortState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1" sqref="C11:D11"/>
    </sheetView>
  </sheetViews>
  <sheetFormatPr baseColWidth="10" defaultRowHeight="15" x14ac:dyDescent="0.25"/>
  <cols>
    <col min="1" max="1" width="9.85546875" bestFit="1" customWidth="1"/>
    <col min="2" max="2" width="8.85546875" bestFit="1" customWidth="1"/>
    <col min="3" max="3" width="10" bestFit="1" customWidth="1"/>
    <col min="4" max="4" width="13.42578125" bestFit="1" customWidth="1"/>
    <col min="5" max="6" width="10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3</v>
      </c>
      <c r="F1" t="s">
        <v>4</v>
      </c>
    </row>
    <row r="2" spans="1:6" x14ac:dyDescent="0.25">
      <c r="A2">
        <v>1</v>
      </c>
      <c r="B2" t="s">
        <v>6</v>
      </c>
      <c r="C2">
        <v>0</v>
      </c>
      <c r="D2">
        <v>0</v>
      </c>
      <c r="E2">
        <v>1</v>
      </c>
    </row>
    <row r="3" spans="1:6" x14ac:dyDescent="0.25">
      <c r="A3">
        <v>2</v>
      </c>
      <c r="B3" t="s">
        <v>6</v>
      </c>
      <c r="C3">
        <v>5</v>
      </c>
      <c r="D3">
        <v>0.23899999999999999</v>
      </c>
      <c r="E3">
        <v>1</v>
      </c>
    </row>
    <row r="4" spans="1:6" x14ac:dyDescent="0.25">
      <c r="A4">
        <v>3</v>
      </c>
      <c r="B4" t="s">
        <v>6</v>
      </c>
      <c r="C4">
        <v>10</v>
      </c>
      <c r="D4">
        <v>0.502</v>
      </c>
      <c r="E4">
        <v>1</v>
      </c>
    </row>
    <row r="5" spans="1:6" x14ac:dyDescent="0.25">
      <c r="A5">
        <v>4</v>
      </c>
      <c r="B5" t="s">
        <v>6</v>
      </c>
      <c r="C5">
        <v>20</v>
      </c>
      <c r="D5">
        <v>1.075</v>
      </c>
      <c r="E5">
        <v>1</v>
      </c>
    </row>
    <row r="6" spans="1:6" x14ac:dyDescent="0.25">
      <c r="A6">
        <v>5</v>
      </c>
      <c r="B6" t="s">
        <v>6</v>
      </c>
      <c r="C6">
        <v>30</v>
      </c>
      <c r="D6">
        <v>1.621</v>
      </c>
      <c r="E6">
        <v>1</v>
      </c>
    </row>
    <row r="7" spans="1:6" x14ac:dyDescent="0.25">
      <c r="A7">
        <v>6</v>
      </c>
      <c r="B7" t="s">
        <v>6</v>
      </c>
      <c r="C7">
        <v>40</v>
      </c>
      <c r="D7">
        <v>2.198</v>
      </c>
      <c r="E7">
        <v>1</v>
      </c>
    </row>
    <row r="10" spans="1:6" x14ac:dyDescent="0.25">
      <c r="B10" t="s">
        <v>13</v>
      </c>
      <c r="C10" t="s">
        <v>14</v>
      </c>
      <c r="D10" t="s">
        <v>15</v>
      </c>
    </row>
  </sheetData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2" sqref="E2:E8"/>
    </sheetView>
  </sheetViews>
  <sheetFormatPr baseColWidth="10" defaultRowHeight="15" x14ac:dyDescent="0.25"/>
  <cols>
    <col min="1" max="1" width="22.42578125" bestFit="1" customWidth="1"/>
    <col min="2" max="2" width="7" bestFit="1" customWidth="1"/>
    <col min="3" max="3" width="8.28515625" bestFit="1" customWidth="1"/>
    <col min="4" max="4" width="17.140625" bestFit="1" customWidth="1"/>
    <col min="5" max="5" width="17.7109375" customWidth="1"/>
  </cols>
  <sheetData>
    <row r="1" spans="1:5" x14ac:dyDescent="0.25">
      <c r="A1" s="1" t="s">
        <v>0</v>
      </c>
      <c r="B1" s="1" t="s">
        <v>2</v>
      </c>
      <c r="C1" s="1" t="s">
        <v>16</v>
      </c>
      <c r="D1" s="1" t="s">
        <v>24</v>
      </c>
      <c r="E1" s="1" t="s">
        <v>25</v>
      </c>
    </row>
    <row r="2" spans="1:5" x14ac:dyDescent="0.25">
      <c r="A2" s="2" t="s">
        <v>17</v>
      </c>
      <c r="B2" s="2">
        <v>12.717000000000001</v>
      </c>
      <c r="C2" s="2">
        <v>0.874</v>
      </c>
      <c r="D2" s="3">
        <f>ROUND((C2-0.3101)/0.0443,3)</f>
        <v>12.728999999999999</v>
      </c>
      <c r="E2" s="3">
        <f>ROUND((C2+0.0283)/0.0553,3)</f>
        <v>16.315999999999999</v>
      </c>
    </row>
    <row r="3" spans="1:5" x14ac:dyDescent="0.25">
      <c r="A3" s="2" t="s">
        <v>18</v>
      </c>
      <c r="B3" s="2">
        <v>47.96</v>
      </c>
      <c r="C3" s="2">
        <v>2.4350000000000001</v>
      </c>
      <c r="D3" s="3">
        <f t="shared" ref="D3:D8" si="0">ROUND((C3-0.3101)/0.0443,3)</f>
        <v>47.966000000000001</v>
      </c>
      <c r="E3" s="3">
        <f t="shared" ref="E3:E8" si="1">ROUND((C3+0.0283)/0.0553,3)</f>
        <v>44.543999999999997</v>
      </c>
    </row>
    <row r="4" spans="1:5" x14ac:dyDescent="0.25">
      <c r="A4" s="2" t="s">
        <v>19</v>
      </c>
      <c r="B4" s="2">
        <v>10.836</v>
      </c>
      <c r="C4" s="2">
        <v>0.79</v>
      </c>
      <c r="D4" s="3">
        <f t="shared" si="0"/>
        <v>10.833</v>
      </c>
      <c r="E4" s="3">
        <f t="shared" si="1"/>
        <v>14.797000000000001</v>
      </c>
    </row>
    <row r="5" spans="1:5" x14ac:dyDescent="0.25">
      <c r="A5" s="2" t="s">
        <v>20</v>
      </c>
      <c r="B5" s="2">
        <v>27.161000000000001</v>
      </c>
      <c r="C5" s="2">
        <v>1.514</v>
      </c>
      <c r="D5" s="3">
        <f t="shared" si="0"/>
        <v>27.175999999999998</v>
      </c>
      <c r="E5" s="3">
        <f t="shared" si="1"/>
        <v>27.89</v>
      </c>
    </row>
    <row r="6" spans="1:5" x14ac:dyDescent="0.25">
      <c r="A6" s="2" t="s">
        <v>21</v>
      </c>
      <c r="B6" s="2">
        <v>29.222999999999999</v>
      </c>
      <c r="C6" s="2">
        <v>1.605</v>
      </c>
      <c r="D6" s="3">
        <f t="shared" si="0"/>
        <v>29.23</v>
      </c>
      <c r="E6" s="3">
        <f t="shared" si="1"/>
        <v>29.535</v>
      </c>
    </row>
    <row r="7" spans="1:5" x14ac:dyDescent="0.25">
      <c r="A7" s="2" t="s">
        <v>22</v>
      </c>
      <c r="B7" s="2">
        <v>38.883000000000003</v>
      </c>
      <c r="C7" s="2">
        <v>2.0329999999999999</v>
      </c>
      <c r="D7" s="3">
        <f t="shared" si="0"/>
        <v>38.892000000000003</v>
      </c>
      <c r="E7" s="3">
        <f t="shared" si="1"/>
        <v>37.274999999999999</v>
      </c>
    </row>
    <row r="8" spans="1:5" x14ac:dyDescent="0.25">
      <c r="A8" s="2" t="s">
        <v>23</v>
      </c>
      <c r="B8" s="2">
        <v>1.282</v>
      </c>
      <c r="C8" s="2">
        <v>0.36699999999999999</v>
      </c>
      <c r="D8" s="3">
        <f t="shared" si="0"/>
        <v>1.284</v>
      </c>
      <c r="E8" s="3">
        <f t="shared" si="1"/>
        <v>7.1479999999999997</v>
      </c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K9" sqref="K9"/>
    </sheetView>
  </sheetViews>
  <sheetFormatPr baseColWidth="10" defaultRowHeight="15" x14ac:dyDescent="0.25"/>
  <sheetData>
    <row r="1" spans="1:4" x14ac:dyDescent="0.25">
      <c r="A1" t="s">
        <v>33</v>
      </c>
    </row>
    <row r="3" spans="1:4" x14ac:dyDescent="0.25">
      <c r="A3" t="s">
        <v>0</v>
      </c>
      <c r="B3" t="s">
        <v>1</v>
      </c>
      <c r="C3" t="s">
        <v>2</v>
      </c>
      <c r="D3" t="s">
        <v>26</v>
      </c>
    </row>
    <row r="4" spans="1:4" x14ac:dyDescent="0.25">
      <c r="A4" t="s">
        <v>27</v>
      </c>
      <c r="B4" t="s">
        <v>6</v>
      </c>
      <c r="C4">
        <v>0</v>
      </c>
      <c r="D4">
        <v>0</v>
      </c>
    </row>
    <row r="5" spans="1:4" x14ac:dyDescent="0.25">
      <c r="A5" t="s">
        <v>28</v>
      </c>
      <c r="B5" t="s">
        <v>6</v>
      </c>
      <c r="C5">
        <v>0.01</v>
      </c>
      <c r="D5">
        <v>6.0000000000000001E-3</v>
      </c>
    </row>
    <row r="6" spans="1:4" x14ac:dyDescent="0.25">
      <c r="A6" t="s">
        <v>29</v>
      </c>
      <c r="B6" t="s">
        <v>6</v>
      </c>
      <c r="C6">
        <v>2.5000000000000001E-2</v>
      </c>
      <c r="D6">
        <v>1.7999999999999999E-2</v>
      </c>
    </row>
    <row r="7" spans="1:4" x14ac:dyDescent="0.25">
      <c r="A7" t="s">
        <v>30</v>
      </c>
      <c r="B7" t="s">
        <v>6</v>
      </c>
      <c r="C7">
        <v>0.05</v>
      </c>
      <c r="D7">
        <v>4.4999999999999998E-2</v>
      </c>
    </row>
    <row r="8" spans="1:4" x14ac:dyDescent="0.25">
      <c r="A8" t="s">
        <v>31</v>
      </c>
      <c r="B8" t="s">
        <v>6</v>
      </c>
      <c r="C8">
        <v>0.1</v>
      </c>
      <c r="D8">
        <v>9.2999999999999999E-2</v>
      </c>
    </row>
    <row r="9" spans="1:4" x14ac:dyDescent="0.25">
      <c r="A9" t="s">
        <v>32</v>
      </c>
      <c r="B9" t="s">
        <v>6</v>
      </c>
      <c r="C9">
        <v>0.2</v>
      </c>
      <c r="D9">
        <v>0.20100000000000001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E15" sqref="E15"/>
    </sheetView>
  </sheetViews>
  <sheetFormatPr baseColWidth="10" defaultRowHeight="15" x14ac:dyDescent="0.25"/>
  <cols>
    <col min="1" max="1" width="13.28515625" bestFit="1" customWidth="1"/>
    <col min="2" max="2" width="11" customWidth="1"/>
    <col min="3" max="3" width="10.140625" customWidth="1"/>
  </cols>
  <sheetData>
    <row r="1" spans="1:3" x14ac:dyDescent="0.25">
      <c r="A1" s="1" t="s">
        <v>0</v>
      </c>
      <c r="B1" s="4" t="s">
        <v>2</v>
      </c>
      <c r="C1" s="4" t="s">
        <v>26</v>
      </c>
    </row>
    <row r="2" spans="1:3" x14ac:dyDescent="0.25">
      <c r="A2" s="2" t="s">
        <v>23</v>
      </c>
      <c r="B2" s="3">
        <v>2.5999999999999999E-2</v>
      </c>
      <c r="C2" s="3">
        <v>2.1000000000000001E-2</v>
      </c>
    </row>
    <row r="3" spans="1:3" x14ac:dyDescent="0.25">
      <c r="A3" s="2" t="s">
        <v>43</v>
      </c>
      <c r="B3" s="3">
        <v>3.1E-2</v>
      </c>
      <c r="C3" s="3">
        <v>2.5999999999999999E-2</v>
      </c>
    </row>
    <row r="4" spans="1:3" x14ac:dyDescent="0.25">
      <c r="A4" s="2" t="s">
        <v>44</v>
      </c>
      <c r="B4" s="3">
        <v>3.5000000000000003E-2</v>
      </c>
      <c r="C4" s="3">
        <v>3.1E-2</v>
      </c>
    </row>
    <row r="5" spans="1:3" x14ac:dyDescent="0.25">
      <c r="A5" s="2" t="s">
        <v>45</v>
      </c>
      <c r="B5" s="3">
        <v>0.183</v>
      </c>
      <c r="C5" s="3">
        <v>0.182</v>
      </c>
    </row>
    <row r="6" spans="1:3" x14ac:dyDescent="0.25">
      <c r="A6" s="2" t="s">
        <v>46</v>
      </c>
      <c r="B6" s="3">
        <v>2.9000000000000001E-2</v>
      </c>
      <c r="C6" s="3">
        <v>2.5000000000000001E-2</v>
      </c>
    </row>
    <row r="7" spans="1:3" x14ac:dyDescent="0.25">
      <c r="A7" s="2" t="s">
        <v>21</v>
      </c>
      <c r="B7" s="3">
        <v>3.5000000000000003E-2</v>
      </c>
      <c r="C7" s="3">
        <v>3.1E-2</v>
      </c>
    </row>
    <row r="8" spans="1:3" x14ac:dyDescent="0.25">
      <c r="A8" s="2" t="s">
        <v>47</v>
      </c>
      <c r="B8" s="3">
        <v>3.5999999999999997E-2</v>
      </c>
      <c r="C8" s="3">
        <v>3.2000000000000001E-2</v>
      </c>
    </row>
    <row r="9" spans="1:3" x14ac:dyDescent="0.25">
      <c r="A9" s="2" t="s">
        <v>22</v>
      </c>
      <c r="B9" s="3">
        <v>7.1999999999999995E-2</v>
      </c>
      <c r="C9" s="3">
        <v>6.8000000000000005E-2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15" sqref="E15"/>
    </sheetView>
  </sheetViews>
  <sheetFormatPr baseColWidth="10" defaultRowHeight="15" x14ac:dyDescent="0.25"/>
  <sheetData>
    <row r="1" spans="1:3" x14ac:dyDescent="0.25">
      <c r="A1" t="s">
        <v>0</v>
      </c>
      <c r="B1" t="s">
        <v>2</v>
      </c>
      <c r="C1" t="s">
        <v>26</v>
      </c>
    </row>
    <row r="2" spans="1:3" x14ac:dyDescent="0.25">
      <c r="A2" t="s">
        <v>34</v>
      </c>
      <c r="B2">
        <v>7.1999999999999995E-2</v>
      </c>
      <c r="C2">
        <v>6.9000000000000006E-2</v>
      </c>
    </row>
    <row r="3" spans="1:3" x14ac:dyDescent="0.25">
      <c r="A3" t="s">
        <v>35</v>
      </c>
      <c r="B3">
        <v>7.8E-2</v>
      </c>
      <c r="C3">
        <v>7.4999999999999997E-2</v>
      </c>
    </row>
    <row r="4" spans="1:3" x14ac:dyDescent="0.25">
      <c r="A4" t="s">
        <v>36</v>
      </c>
      <c r="B4">
        <v>0.36499999999999999</v>
      </c>
      <c r="C4">
        <v>0.36599999999999999</v>
      </c>
    </row>
    <row r="5" spans="1:3" x14ac:dyDescent="0.25">
      <c r="A5" t="s">
        <v>37</v>
      </c>
      <c r="B5">
        <v>2.1999999999999999E-2</v>
      </c>
      <c r="C5">
        <v>1.7999999999999999E-2</v>
      </c>
    </row>
    <row r="6" spans="1:3" x14ac:dyDescent="0.25">
      <c r="A6" t="s">
        <v>38</v>
      </c>
      <c r="B6">
        <v>1.4999999999999999E-2</v>
      </c>
      <c r="C6">
        <v>0.01</v>
      </c>
    </row>
    <row r="7" spans="1:3" x14ac:dyDescent="0.25">
      <c r="A7" t="s">
        <v>39</v>
      </c>
      <c r="B7">
        <v>8.0000000000000002E-3</v>
      </c>
      <c r="C7">
        <v>3.0000000000000001E-3</v>
      </c>
    </row>
    <row r="8" spans="1:3" x14ac:dyDescent="0.25">
      <c r="A8" t="s">
        <v>40</v>
      </c>
      <c r="B8">
        <v>8.9999999999999993E-3</v>
      </c>
      <c r="C8">
        <v>5.0000000000000001E-3</v>
      </c>
    </row>
    <row r="9" spans="1:3" x14ac:dyDescent="0.25">
      <c r="A9" t="s">
        <v>41</v>
      </c>
      <c r="B9">
        <v>1.2999999999999999E-2</v>
      </c>
      <c r="C9">
        <v>8.9999999999999993E-3</v>
      </c>
    </row>
    <row r="10" spans="1:3" x14ac:dyDescent="0.25">
      <c r="A10" t="s">
        <v>42</v>
      </c>
      <c r="B10">
        <v>8.9999999999999993E-3</v>
      </c>
      <c r="C10">
        <v>5.0000000000000001E-3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Eichkurve Nitrat 16dgh</vt:lpstr>
      <vt:lpstr>Eichkurve Nitrat 16i</vt:lpstr>
      <vt:lpstr>Nitrat Gruppenwerte 16dgh</vt:lpstr>
      <vt:lpstr>Eichkurve Phosphat 16dghi</vt:lpstr>
      <vt:lpstr>Phosphat Gruppenwerte 16dgh</vt:lpstr>
      <vt:lpstr>Phosphat Gruppenwertde 16i</vt:lpstr>
      <vt:lpstr>'Nitrat Gruppenwerte 16dgh'!SF1314_3dgh_Nitrat</vt:lpstr>
      <vt:lpstr>'Eichkurve Nitrat 16dgh'!SF1314_3dgh_Nitrat_eichkurve</vt:lpstr>
      <vt:lpstr>'Eichkurve Nitrat 16i'!SF1314_Nitrat_eichkurve_Luet</vt:lpstr>
      <vt:lpstr>'Phosphat Gruppenwerte 16dgh'!SF1314_Phosphat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</dc:creator>
  <cp:lastModifiedBy>DoS</cp:lastModifiedBy>
  <dcterms:created xsi:type="dcterms:W3CDTF">2014-06-11T13:06:19Z</dcterms:created>
  <dcterms:modified xsi:type="dcterms:W3CDTF">2014-07-02T14:13:42Z</dcterms:modified>
</cp:coreProperties>
</file>